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vatore Panebianco\FCE Dropbox\Francesco Contino\SGS aggiornato\30_06_2026\SGS\MSGS+PO\PO_04_Monitoraggio degli indicatori di sicurezza\"/>
    </mc:Choice>
  </mc:AlternateContent>
  <xr:revisionPtr revIDLastSave="0" documentId="13_ncr:1_{507D0720-32DA-4F15-80A7-0D2B30DA9849}" xr6:coauthVersionLast="47" xr6:coauthVersionMax="47" xr10:uidLastSave="{00000000-0000-0000-0000-000000000000}"/>
  <bookViews>
    <workbookView xWindow="-110" yWindow="-110" windowWidth="25820" windowHeight="13900" xr2:uid="{C0EF11A1-1452-417D-97E6-03EF44AB1553}"/>
  </bookViews>
  <sheets>
    <sheet name="CUOT-S 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33" i="2" l="1"/>
  <c r="U33" i="2"/>
  <c r="P33" i="2"/>
  <c r="K33" i="2"/>
  <c r="F33" i="2"/>
  <c r="Z32" i="2"/>
  <c r="U32" i="2"/>
  <c r="P32" i="2"/>
  <c r="K32" i="2"/>
  <c r="F32" i="2"/>
  <c r="Z30" i="2"/>
  <c r="U30" i="2"/>
  <c r="P30" i="2"/>
  <c r="K30" i="2"/>
  <c r="F30" i="2"/>
  <c r="Z28" i="2"/>
  <c r="U28" i="2"/>
  <c r="P28" i="2"/>
  <c r="K28" i="2"/>
  <c r="F28" i="2"/>
  <c r="Z27" i="2"/>
  <c r="U27" i="2"/>
  <c r="P27" i="2"/>
  <c r="K27" i="2"/>
  <c r="F27" i="2"/>
  <c r="Z26" i="2"/>
  <c r="U26" i="2"/>
  <c r="P26" i="2"/>
  <c r="K26" i="2"/>
  <c r="F26" i="2"/>
  <c r="Z25" i="2"/>
  <c r="U25" i="2"/>
  <c r="P25" i="2"/>
  <c r="K25" i="2"/>
  <c r="F25" i="2"/>
  <c r="Z24" i="2"/>
  <c r="U24" i="2"/>
  <c r="P24" i="2"/>
  <c r="K24" i="2"/>
  <c r="F24" i="2"/>
  <c r="Z23" i="2"/>
  <c r="U23" i="2"/>
  <c r="P23" i="2"/>
  <c r="K23" i="2"/>
  <c r="F23" i="2"/>
  <c r="Z22" i="2"/>
  <c r="U22" i="2"/>
  <c r="P22" i="2"/>
  <c r="K22" i="2"/>
  <c r="F22" i="2"/>
  <c r="Z21" i="2"/>
  <c r="U21" i="2"/>
  <c r="P21" i="2"/>
  <c r="K21" i="2"/>
  <c r="F21" i="2"/>
  <c r="Z20" i="2"/>
  <c r="U20" i="2"/>
  <c r="P20" i="2"/>
  <c r="K20" i="2"/>
  <c r="F20" i="2"/>
  <c r="Z19" i="2"/>
  <c r="U19" i="2"/>
  <c r="P19" i="2"/>
  <c r="K19" i="2"/>
  <c r="F19" i="2"/>
  <c r="Z18" i="2"/>
  <c r="U18" i="2"/>
  <c r="P18" i="2"/>
  <c r="K18" i="2"/>
  <c r="F18" i="2"/>
  <c r="Z17" i="2"/>
  <c r="U17" i="2"/>
  <c r="P17" i="2"/>
  <c r="K17" i="2"/>
  <c r="F17" i="2"/>
  <c r="Z15" i="2"/>
  <c r="U15" i="2"/>
  <c r="P15" i="2"/>
  <c r="K15" i="2"/>
  <c r="F15" i="2"/>
  <c r="Z14" i="2"/>
  <c r="U14" i="2"/>
  <c r="P14" i="2"/>
  <c r="K14" i="2"/>
  <c r="F14" i="2"/>
  <c r="Z13" i="2"/>
  <c r="U13" i="2"/>
  <c r="P13" i="2"/>
  <c r="K13" i="2"/>
  <c r="F13" i="2"/>
  <c r="AB8" i="2"/>
</calcChain>
</file>

<file path=xl/sharedStrings.xml><?xml version="1.0" encoding="utf-8"?>
<sst xmlns="http://schemas.openxmlformats.org/spreadsheetml/2006/main" count="383" uniqueCount="100">
  <si>
    <t>QUADRO INDICATORI CUOT STAZIONI</t>
  </si>
  <si>
    <t>CUOT</t>
  </si>
  <si>
    <t>SANTO CARDULLO</t>
  </si>
  <si>
    <t>ANNO</t>
  </si>
  <si>
    <t>Tr*Km</t>
  </si>
  <si>
    <t>SOMMA Tr*Km</t>
  </si>
  <si>
    <t>INDICATORE</t>
  </si>
  <si>
    <t>FORMULA DI CALCOLO</t>
  </si>
  <si>
    <t>1° TRIMESTRE</t>
  </si>
  <si>
    <t>2° TRIMESTRE</t>
  </si>
  <si>
    <t>3° TRIMESTRE</t>
  </si>
  <si>
    <t>4° TRIMESTRE</t>
  </si>
  <si>
    <t>ANNO 2025</t>
  </si>
  <si>
    <t>NUM.</t>
  </si>
  <si>
    <t>DEN.</t>
  </si>
  <si>
    <t>N° NC/ANNO 1° TRIMESTRE</t>
  </si>
  <si>
    <t>SOGLIA DI ALLARME</t>
  </si>
  <si>
    <t>SCOSTAMENTO RISPETTO ALLA SOGLIA DI ALLARME
[SI/NO]</t>
  </si>
  <si>
    <t>LIMITE DI ACCETTABILITÀ</t>
  </si>
  <si>
    <t>SCOSTAMENTO RISPETTO AL LIMITE DI ACCETTABILITÀ
[SI/NO]</t>
  </si>
  <si>
    <t>N° NC/ANNO 2° TRIMESTRE</t>
  </si>
  <si>
    <t>N° NC/ANNO 3° TRIMESTRE</t>
  </si>
  <si>
    <t>N° NC/ANNO 4° TRIMESTRE</t>
  </si>
  <si>
    <t>N° NC/ANNO ANNO 2025</t>
  </si>
  <si>
    <t>ISN-11</t>
  </si>
  <si>
    <t>Regolarizzazione segnali di coda</t>
  </si>
  <si>
    <t>N° Eventi / Tr*km</t>
  </si>
  <si>
    <t>3/100.000</t>
  </si>
  <si>
    <t>NO</t>
  </si>
  <si>
    <t>6/100.000</t>
  </si>
  <si>
    <t>ISN-21</t>
  </si>
  <si>
    <t>Numero di richieste
di soccorso di
locomotori</t>
  </si>
  <si>
    <r>
      <t xml:space="preserve">N° di </t>
    </r>
    <r>
      <rPr>
        <b/>
        <sz val="10"/>
        <color rgb="FF000000"/>
        <rFont val="Garamond"/>
        <family val="1"/>
      </rPr>
      <t>richieste di soccorso di locomotori / anno</t>
    </r>
  </si>
  <si>
    <t>-</t>
  </si>
  <si>
    <t>ISN-22</t>
  </si>
  <si>
    <t>Uso dei tasti di soccorso (Es.Tl, Bca, Tb,…)</t>
  </si>
  <si>
    <t xml:space="preserve">N° di utilizzo / N° di impianti ACEI </t>
  </si>
  <si>
    <t>No</t>
  </si>
  <si>
    <t>ISN-23</t>
  </si>
  <si>
    <t>Esercizio delle
postazioni centrali
DCO in condizioni
degradate</t>
  </si>
  <si>
    <t>N° di segnalazioni/anno</t>
  </si>
  <si>
    <t>SI</t>
  </si>
  <si>
    <t>ISN-30</t>
  </si>
  <si>
    <t>Movimenti con segnale a via impedita</t>
  </si>
  <si>
    <t>N° prescrizioni di movimento con segnale a                impedita / Tr*km</t>
  </si>
  <si>
    <t>250/100.000</t>
  </si>
  <si>
    <t>300/100.000</t>
  </si>
  <si>
    <t>ISI-37</t>
  </si>
  <si>
    <t>Indicatore relativo alla mancata o incompleta compilazione delle consegne tra DCO</t>
  </si>
  <si>
    <t>N° consegne non conformi *100 / N° consegne verificate</t>
  </si>
  <si>
    <t>ISI-38</t>
  </si>
  <si>
    <t>Corretta registrazione da parte del DCO degli ordini di servizio di sospensione della circolazione conseguenti ad allerta meteo rossa</t>
  </si>
  <si>
    <t>N° ordini di servizio di sospensione del servizio ferroviario per allerta meteo rossa non registrati dal DCO/ N° allerte meteo rossa emesse dalla protezione civile</t>
  </si>
  <si>
    <t>ISI-39</t>
  </si>
  <si>
    <t>Corretta gestione delle anormalità/guasti dell’infrastruttura da parte del DCO</t>
  </si>
  <si>
    <t>N° prescrizioni non impartite / N° segnalazioni che richiedevano una prescrizione</t>
  </si>
  <si>
    <t>ISI-40</t>
  </si>
  <si>
    <t>Prescrizioni impartite dal DCO per il superamento di segnali a via impedita non conformi alle procedure</t>
  </si>
  <si>
    <t>N° prescrizioni di movimento non correttamente impartite dal DCO per il superamento di segnale disposto a via impedita / N° prescrizioni di movimento emesse per il superamento di segnale disposto a via impedita</t>
  </si>
  <si>
    <t>ISI-41</t>
  </si>
  <si>
    <t xml:space="preserve">Mancato inoltro delle segnalazioni di degrado dell’infrastrutture ricevute dalla campagna </t>
  </si>
  <si>
    <t>N° segnalazioni anomalie/guasti dell'infrastruttura ricevute e non inoltrate / N° segnalazioni anomalie/guasti dell'infrastruttura ricevute dalla campagna</t>
  </si>
  <si>
    <t>ISI-42</t>
  </si>
  <si>
    <t>Azionamento del tasto TL.BCA in assenza di preventivo giunto del treno</t>
  </si>
  <si>
    <t>N. dei giunti non registrati/N. totale TL.BCA spiombati</t>
  </si>
  <si>
    <t>ISI-43</t>
  </si>
  <si>
    <t>Numero di treni inoltrati su tratta interrotta</t>
  </si>
  <si>
    <t>N° treni indebitamente inoltrati su tratte interrotte /N° interruzioni linea</t>
  </si>
  <si>
    <t>ISI-44</t>
  </si>
  <si>
    <t>Mancata o incompleta prescrizione di rallentamento su tratto di linea degradata (indebolimento binario, ecc.)</t>
  </si>
  <si>
    <t>N° treni inoltrati senza e/o indebita prescrizione di rallentamento/ N° totale di rallentamenti prescritti</t>
  </si>
  <si>
    <t>ISI-45</t>
  </si>
  <si>
    <t xml:space="preserve">Inoltro del treno di soccorso in assenza di formale richiesta </t>
  </si>
  <si>
    <t>N° treni di soccorso inviati in assenza di formale richiesta /N° treni di soccorso inviati</t>
  </si>
  <si>
    <t>ISI-46</t>
  </si>
  <si>
    <t>Indebito inoltro di un treno in retrocessione su tratto occupato da altro treno</t>
  </si>
  <si>
    <t>N° retrocessioni effettuate senza conferma della libertà della tratta / N° totale delle retrocessioni effettuate</t>
  </si>
  <si>
    <t>ISI-47</t>
  </si>
  <si>
    <t xml:space="preserve">Mancata rilevazione treno su binario interessato da spargimento sabbia  </t>
  </si>
  <si>
    <t>N° treni circolati su binari interessati da spargimento sabbia senza apposita prescrizione / N° totale comunicazione di spargimento sabbia sui binari circuitati</t>
  </si>
  <si>
    <t>ISI-49</t>
  </si>
  <si>
    <t xml:space="preserve">Indebito utilizzo dei tasti di soccorso </t>
  </si>
  <si>
    <t>N° indebiti azionamenti dei tasti di soccorso / N° totale azionamenti dei tasti di soccorso</t>
  </si>
  <si>
    <t>ISI-50</t>
  </si>
  <si>
    <t>Errata pianificazione del traffico</t>
  </si>
  <si>
    <r>
      <t>N° tracce incompatibili / TR</t>
    </r>
    <r>
      <rPr>
        <sz val="8"/>
        <color theme="1"/>
        <rFont val="Times New Roman"/>
        <family val="1"/>
      </rPr>
      <t>‑</t>
    </r>
    <r>
      <rPr>
        <sz val="8"/>
        <color theme="1"/>
        <rFont val="Garamond"/>
        <family val="1"/>
      </rPr>
      <t>km</t>
    </r>
  </si>
  <si>
    <t>1/100.000</t>
  </si>
  <si>
    <t>ISI-51</t>
  </si>
  <si>
    <t xml:space="preserve">Programmazione di tracce incompatibili su linea a semplice binario </t>
  </si>
  <si>
    <t>N° tracce treni straordinari incompatibili / N° di treni straordinari effettuati</t>
  </si>
  <si>
    <t>ISI-52</t>
  </si>
  <si>
    <t>Tallonamenti degli enti di piazzale</t>
  </si>
  <si>
    <t>N° di tallonamenti /Tr*km</t>
  </si>
  <si>
    <t>5/100.000</t>
  </si>
  <si>
    <t>ISI-53</t>
  </si>
  <si>
    <t>Continuazione della manovra in mancanza del contatto con l’agente di condotta</t>
  </si>
  <si>
    <t>N° N.C/ N° verifiche</t>
  </si>
  <si>
    <t>ISI-54</t>
  </si>
  <si>
    <t>Rilevamento della temperatura delle boccole</t>
  </si>
  <si>
    <t>Per gli Indicatori il cui denominatore è espresso in Tr*km, il calcolo del valore deve essere rapportato a 100.000 Tr*km, in modo tale da avere dei valori di confronto con le soglie uniformi.
Ad esempio, supponiamo di avere un valore di soglia di allarme pari a 10/100.000. Nel primo trimestre, supponiamo di aver avuto un numero di eventi pari a 2 e un valore di Tr*km pari a 25.000.
Questo valore devve essere rapportato ai 100.000 Tr*km, cioè bisogna eseguire la seguente proporzione: 2/25.000=X/100.000; X=(2*100.000)/25.000 = 8.
Il valore ottenuto, pari a 8/100,000, è inferiore rispetto al valore della soglia, pari a 10/100,000, quindi l'incatore nel primo trimestre non ha superato il valore di soglia consentito.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</si>
</sst>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u/>
      <sz val="11"/>
      <color theme="1"/>
      <name val="Garamond"/>
      <family val="1"/>
    </font>
    <font>
      <u/>
      <sz val="11"/>
      <color theme="1"/>
      <name val="Garamond"/>
      <family val="1"/>
    </font>
    <font>
      <sz val="10"/>
      <color theme="1"/>
      <name val="Garamond"/>
      <family val="1"/>
    </font>
    <font>
      <b/>
      <sz val="11"/>
      <color theme="1"/>
      <name val="Garamond"/>
      <family val="1"/>
    </font>
    <font>
      <b/>
      <sz val="12"/>
      <color theme="1"/>
      <name val="Garamond"/>
      <family val="1"/>
    </font>
    <font>
      <b/>
      <sz val="10"/>
      <color rgb="FF000000"/>
      <name val="Garamond"/>
      <family val="1"/>
    </font>
    <font>
      <sz val="8"/>
      <color theme="1"/>
      <name val="Times New Roman"/>
      <family val="1"/>
    </font>
    <font>
      <sz val="8"/>
      <color theme="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1" fillId="0" borderId="10" xfId="0" applyFont="1" applyBorder="1"/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 wrapText="1"/>
    </xf>
    <xf numFmtId="0" fontId="1" fillId="0" borderId="20" xfId="0" quotePrefix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6" xfId="0" quotePrefix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5" fillId="0" borderId="26" xfId="0" applyFont="1" applyBorder="1" applyAlignment="1" applyProtection="1">
      <alignment horizontal="center" vertical="center" wrapText="1"/>
      <protection hidden="1"/>
    </xf>
    <xf numFmtId="0" fontId="5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6" xfId="0" quotePrefix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10" fontId="1" fillId="0" borderId="26" xfId="0" applyNumberFormat="1" applyFont="1" applyBorder="1" applyAlignment="1">
      <alignment horizontal="center" vertical="center"/>
    </xf>
    <xf numFmtId="9" fontId="1" fillId="0" borderId="29" xfId="0" applyNumberFormat="1" applyFont="1" applyBorder="1" applyAlignment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  <protection hidden="1"/>
    </xf>
    <xf numFmtId="0" fontId="5" fillId="0" borderId="3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3" xfId="0" applyFont="1" applyBorder="1"/>
    <xf numFmtId="0" fontId="1" fillId="0" borderId="34" xfId="0" applyFont="1" applyBorder="1"/>
    <xf numFmtId="0" fontId="1" fillId="0" borderId="35" xfId="0" applyFont="1" applyBorder="1"/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89297</xdr:colOff>
      <xdr:row>1</xdr:row>
      <xdr:rowOff>65484</xdr:rowOff>
    </xdr:from>
    <xdr:ext cx="1131094" cy="583405"/>
    <xdr:pic>
      <xdr:nvPicPr>
        <xdr:cNvPr id="2" name="Immagine 1">
          <a:extLst>
            <a:ext uri="{FF2B5EF4-FFF2-40B4-BE49-F238E27FC236}">
              <a16:creationId xmlns:a16="http://schemas.microsoft.com/office/drawing/2014/main" id="{11D7E6B2-D0BA-470B-80FA-6FF866C5425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97" y="255984"/>
          <a:ext cx="1131094" cy="583405"/>
        </a:xfrm>
        <a:prstGeom prst="rect">
          <a:avLst/>
        </a:prstGeom>
      </xdr:spPr>
    </xdr:pic>
    <xdr:clientData/>
  </xdr:oneCellAnchor>
  <xdr:oneCellAnchor>
    <xdr:from>
      <xdr:col>2</xdr:col>
      <xdr:colOff>89297</xdr:colOff>
      <xdr:row>1</xdr:row>
      <xdr:rowOff>65484</xdr:rowOff>
    </xdr:from>
    <xdr:ext cx="1131094" cy="583405"/>
    <xdr:pic>
      <xdr:nvPicPr>
        <xdr:cNvPr id="3" name="Immagine 2">
          <a:extLst>
            <a:ext uri="{FF2B5EF4-FFF2-40B4-BE49-F238E27FC236}">
              <a16:creationId xmlns:a16="http://schemas.microsoft.com/office/drawing/2014/main" id="{7B94797A-8C25-473B-9312-35B53C92CBF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97" y="255984"/>
          <a:ext cx="1131094" cy="58340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33995-61B9-4E6D-A019-167FCE597DC1}">
  <sheetPr>
    <pageSetUpPr fitToPage="1"/>
  </sheetPr>
  <dimension ref="A1:AN34"/>
  <sheetViews>
    <sheetView tabSelected="1" topLeftCell="C1" zoomScaleNormal="100" zoomScaleSheetLayoutView="50" workbookViewId="0">
      <selection activeCell="J7" sqref="J7"/>
    </sheetView>
  </sheetViews>
  <sheetFormatPr defaultColWidth="9.1796875" defaultRowHeight="14.5" x14ac:dyDescent="0.35"/>
  <cols>
    <col min="1" max="1" width="3.453125" style="1" hidden="1" customWidth="1"/>
    <col min="2" max="2" width="3.81640625" style="1" hidden="1" customWidth="1"/>
    <col min="3" max="3" width="18.7265625" style="1" customWidth="1"/>
    <col min="4" max="4" width="24.7265625" style="1" customWidth="1"/>
    <col min="5" max="5" width="18.6328125" style="1" customWidth="1"/>
    <col min="6" max="30" width="12.6328125" style="1" customWidth="1"/>
    <col min="31" max="31" width="1.7265625" style="1" customWidth="1"/>
    <col min="32" max="39" width="8.6328125" style="1" customWidth="1"/>
    <col min="40" max="40" width="4.26953125" style="1" customWidth="1"/>
    <col min="41" max="16384" width="9.1796875" style="1"/>
  </cols>
  <sheetData>
    <row r="1" spans="2:40" ht="15" thickBot="1" x14ac:dyDescent="0.4"/>
    <row r="2" spans="2:40" ht="15" thickBot="1" x14ac:dyDescent="0.4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</row>
    <row r="3" spans="2:40" x14ac:dyDescent="0.35">
      <c r="B3" s="5"/>
      <c r="L3" s="72" t="s">
        <v>99</v>
      </c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4"/>
      <c r="AN3" s="6"/>
    </row>
    <row r="4" spans="2:40" x14ac:dyDescent="0.35">
      <c r="B4" s="5"/>
      <c r="L4" s="75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7"/>
      <c r="AN4" s="6"/>
    </row>
    <row r="5" spans="2:40" x14ac:dyDescent="0.35">
      <c r="B5" s="5"/>
      <c r="C5" s="60" t="s">
        <v>0</v>
      </c>
      <c r="D5" s="60"/>
      <c r="E5" s="60"/>
      <c r="F5" s="60"/>
      <c r="G5" s="60"/>
      <c r="H5" s="60"/>
      <c r="I5" s="60"/>
      <c r="J5" s="60"/>
      <c r="K5" s="7"/>
      <c r="L5" s="75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7"/>
      <c r="AC5" s="7"/>
      <c r="AN5" s="6"/>
    </row>
    <row r="6" spans="2:40" ht="15" thickBot="1" x14ac:dyDescent="0.4">
      <c r="B6" s="5"/>
      <c r="C6" s="60"/>
      <c r="D6" s="60"/>
      <c r="E6" s="60"/>
      <c r="F6" s="60"/>
      <c r="G6" s="60"/>
      <c r="H6" s="60"/>
      <c r="I6" s="60"/>
      <c r="J6" s="60"/>
      <c r="K6" s="7"/>
      <c r="L6" s="78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80"/>
      <c r="AC6" s="7"/>
      <c r="AN6" s="6"/>
    </row>
    <row r="7" spans="2:40" ht="15" customHeight="1" thickBot="1" x14ac:dyDescent="0.4">
      <c r="B7" s="5"/>
      <c r="C7" s="8" t="s">
        <v>1</v>
      </c>
      <c r="D7" s="9" t="s">
        <v>2</v>
      </c>
      <c r="E7" s="10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N7" s="6"/>
    </row>
    <row r="8" spans="2:40" ht="15" thickBot="1" x14ac:dyDescent="0.4">
      <c r="B8" s="5"/>
      <c r="C8" s="12" t="s">
        <v>3</v>
      </c>
      <c r="D8" s="13">
        <v>2025</v>
      </c>
      <c r="E8" s="14"/>
      <c r="F8" s="14"/>
      <c r="G8" s="15" t="s">
        <v>4</v>
      </c>
      <c r="H8" s="16">
        <v>51000</v>
      </c>
      <c r="L8" s="15" t="s">
        <v>4</v>
      </c>
      <c r="M8" s="16">
        <v>51000</v>
      </c>
      <c r="Q8" s="15" t="s">
        <v>4</v>
      </c>
      <c r="R8" s="16">
        <v>51000</v>
      </c>
      <c r="V8" s="15" t="s">
        <v>4</v>
      </c>
      <c r="W8" s="16">
        <v>51000</v>
      </c>
      <c r="Z8" s="61" t="s">
        <v>5</v>
      </c>
      <c r="AA8" s="61"/>
      <c r="AB8" s="16">
        <f>H8+M8+R8+W8</f>
        <v>204000</v>
      </c>
      <c r="AN8" s="6"/>
    </row>
    <row r="9" spans="2:40" ht="15" thickBot="1" x14ac:dyDescent="0.4">
      <c r="B9" s="5"/>
      <c r="AN9" s="6"/>
    </row>
    <row r="10" spans="2:40" ht="15" thickBot="1" x14ac:dyDescent="0.4">
      <c r="B10" s="5"/>
      <c r="C10" s="62" t="s">
        <v>6</v>
      </c>
      <c r="D10" s="63"/>
      <c r="E10" s="66" t="s">
        <v>7</v>
      </c>
      <c r="F10" s="68" t="s">
        <v>8</v>
      </c>
      <c r="G10" s="69"/>
      <c r="H10" s="69"/>
      <c r="I10" s="69"/>
      <c r="J10" s="70"/>
      <c r="K10" s="71" t="s">
        <v>9</v>
      </c>
      <c r="L10" s="69"/>
      <c r="M10" s="69"/>
      <c r="N10" s="69"/>
      <c r="O10" s="70"/>
      <c r="P10" s="68" t="s">
        <v>10</v>
      </c>
      <c r="Q10" s="69"/>
      <c r="R10" s="69"/>
      <c r="S10" s="69"/>
      <c r="T10" s="70"/>
      <c r="U10" s="68" t="s">
        <v>11</v>
      </c>
      <c r="V10" s="69"/>
      <c r="W10" s="69"/>
      <c r="X10" s="69"/>
      <c r="Y10" s="70"/>
      <c r="Z10" s="68" t="s">
        <v>12</v>
      </c>
      <c r="AA10" s="69"/>
      <c r="AB10" s="69"/>
      <c r="AC10" s="69"/>
      <c r="AD10" s="70"/>
      <c r="AE10" s="17"/>
      <c r="AF10" s="18" t="s">
        <v>13</v>
      </c>
      <c r="AG10" s="18" t="s">
        <v>14</v>
      </c>
      <c r="AH10" s="18" t="s">
        <v>13</v>
      </c>
      <c r="AI10" s="18" t="s">
        <v>14</v>
      </c>
      <c r="AJ10" s="18" t="s">
        <v>13</v>
      </c>
      <c r="AK10" s="18" t="s">
        <v>14</v>
      </c>
      <c r="AL10" s="18" t="s">
        <v>13</v>
      </c>
      <c r="AM10" s="18" t="s">
        <v>14</v>
      </c>
      <c r="AN10" s="6"/>
    </row>
    <row r="11" spans="2:40" ht="116.5" thickBot="1" x14ac:dyDescent="0.4">
      <c r="B11" s="5"/>
      <c r="C11" s="64"/>
      <c r="D11" s="65"/>
      <c r="E11" s="67"/>
      <c r="F11" s="19" t="s">
        <v>15</v>
      </c>
      <c r="G11" s="20" t="s">
        <v>16</v>
      </c>
      <c r="H11" s="20" t="s">
        <v>17</v>
      </c>
      <c r="I11" s="20" t="s">
        <v>18</v>
      </c>
      <c r="J11" s="21" t="s">
        <v>19</v>
      </c>
      <c r="K11" s="19" t="s">
        <v>20</v>
      </c>
      <c r="L11" s="20" t="s">
        <v>16</v>
      </c>
      <c r="M11" s="20" t="s">
        <v>17</v>
      </c>
      <c r="N11" s="20" t="s">
        <v>18</v>
      </c>
      <c r="O11" s="21" t="s">
        <v>19</v>
      </c>
      <c r="P11" s="19" t="s">
        <v>21</v>
      </c>
      <c r="Q11" s="20" t="s">
        <v>16</v>
      </c>
      <c r="R11" s="20" t="s">
        <v>17</v>
      </c>
      <c r="S11" s="20" t="s">
        <v>18</v>
      </c>
      <c r="T11" s="21" t="s">
        <v>19</v>
      </c>
      <c r="U11" s="19" t="s">
        <v>22</v>
      </c>
      <c r="V11" s="20" t="s">
        <v>16</v>
      </c>
      <c r="W11" s="20" t="s">
        <v>17</v>
      </c>
      <c r="X11" s="20" t="s">
        <v>18</v>
      </c>
      <c r="Y11" s="21" t="s">
        <v>19</v>
      </c>
      <c r="Z11" s="19" t="s">
        <v>23</v>
      </c>
      <c r="AA11" s="20" t="s">
        <v>16</v>
      </c>
      <c r="AB11" s="20" t="s">
        <v>17</v>
      </c>
      <c r="AC11" s="20" t="s">
        <v>18</v>
      </c>
      <c r="AD11" s="21" t="s">
        <v>19</v>
      </c>
      <c r="AE11" s="22"/>
      <c r="AF11" s="57" t="s">
        <v>8</v>
      </c>
      <c r="AG11" s="58"/>
      <c r="AH11" s="57" t="s">
        <v>9</v>
      </c>
      <c r="AI11" s="58"/>
      <c r="AJ11" s="57" t="s">
        <v>10</v>
      </c>
      <c r="AK11" s="58"/>
      <c r="AL11" s="59" t="s">
        <v>11</v>
      </c>
      <c r="AM11" s="58"/>
      <c r="AN11" s="6"/>
    </row>
    <row r="12" spans="2:40" ht="56.25" customHeight="1" x14ac:dyDescent="0.35">
      <c r="B12" s="5"/>
      <c r="C12" s="23" t="s">
        <v>24</v>
      </c>
      <c r="D12" s="24" t="s">
        <v>25</v>
      </c>
      <c r="E12" s="25" t="s">
        <v>26</v>
      </c>
      <c r="F12" s="26">
        <v>0</v>
      </c>
      <c r="G12" s="27" t="s">
        <v>27</v>
      </c>
      <c r="H12" s="28" t="s">
        <v>28</v>
      </c>
      <c r="I12" s="27" t="s">
        <v>29</v>
      </c>
      <c r="J12" s="29" t="s">
        <v>28</v>
      </c>
      <c r="K12" s="26">
        <v>0</v>
      </c>
      <c r="L12" s="27" t="s">
        <v>27</v>
      </c>
      <c r="M12" s="28" t="s">
        <v>28</v>
      </c>
      <c r="N12" s="27" t="s">
        <v>29</v>
      </c>
      <c r="O12" s="29" t="s">
        <v>28</v>
      </c>
      <c r="P12" s="26">
        <v>0</v>
      </c>
      <c r="Q12" s="27" t="s">
        <v>27</v>
      </c>
      <c r="R12" s="28" t="s">
        <v>28</v>
      </c>
      <c r="S12" s="27" t="s">
        <v>29</v>
      </c>
      <c r="T12" s="29" t="s">
        <v>28</v>
      </c>
      <c r="U12" s="26">
        <v>0</v>
      </c>
      <c r="V12" s="27" t="s">
        <v>27</v>
      </c>
      <c r="W12" s="28" t="s">
        <v>28</v>
      </c>
      <c r="X12" s="27" t="s">
        <v>29</v>
      </c>
      <c r="Y12" s="29" t="s">
        <v>28</v>
      </c>
      <c r="Z12" s="30">
        <v>0</v>
      </c>
      <c r="AA12" s="31" t="s">
        <v>27</v>
      </c>
      <c r="AB12" s="32" t="s">
        <v>28</v>
      </c>
      <c r="AC12" s="31" t="s">
        <v>29</v>
      </c>
      <c r="AD12" s="33" t="s">
        <v>28</v>
      </c>
      <c r="AE12" s="34"/>
      <c r="AF12" s="35"/>
      <c r="AG12" s="34"/>
      <c r="AH12" s="35"/>
      <c r="AI12" s="35"/>
      <c r="AJ12" s="35"/>
      <c r="AK12" s="35"/>
      <c r="AL12" s="35"/>
      <c r="AM12" s="35"/>
      <c r="AN12" s="6"/>
    </row>
    <row r="13" spans="2:40" ht="93.75" customHeight="1" x14ac:dyDescent="0.35">
      <c r="B13" s="5"/>
      <c r="C13" s="36" t="s">
        <v>30</v>
      </c>
      <c r="D13" s="37" t="s">
        <v>31</v>
      </c>
      <c r="E13" s="38" t="s">
        <v>32</v>
      </c>
      <c r="F13" s="39">
        <f>AF13</f>
        <v>1</v>
      </c>
      <c r="G13" s="40">
        <v>1</v>
      </c>
      <c r="H13" s="41" t="s">
        <v>28</v>
      </c>
      <c r="I13" s="41">
        <v>2</v>
      </c>
      <c r="J13" s="42" t="s">
        <v>28</v>
      </c>
      <c r="K13" s="39">
        <f>AH13</f>
        <v>2</v>
      </c>
      <c r="L13" s="40">
        <v>1</v>
      </c>
      <c r="M13" s="41" t="s">
        <v>28</v>
      </c>
      <c r="N13" s="41">
        <v>2</v>
      </c>
      <c r="O13" s="42" t="s">
        <v>28</v>
      </c>
      <c r="P13" s="39">
        <f>AJ13</f>
        <v>5</v>
      </c>
      <c r="Q13" s="40">
        <v>1</v>
      </c>
      <c r="R13" s="41" t="s">
        <v>28</v>
      </c>
      <c r="S13" s="41">
        <v>2</v>
      </c>
      <c r="T13" s="42" t="s">
        <v>28</v>
      </c>
      <c r="U13" s="39">
        <f>AL13</f>
        <v>2</v>
      </c>
      <c r="V13" s="40">
        <v>1</v>
      </c>
      <c r="W13" s="41" t="s">
        <v>28</v>
      </c>
      <c r="X13" s="41">
        <v>2</v>
      </c>
      <c r="Y13" s="42" t="s">
        <v>28</v>
      </c>
      <c r="Z13" s="43">
        <f>AF13+AH13+AJ13+AL13</f>
        <v>10</v>
      </c>
      <c r="AA13" s="40">
        <v>1</v>
      </c>
      <c r="AB13" s="41" t="s">
        <v>28</v>
      </c>
      <c r="AC13" s="41">
        <v>2</v>
      </c>
      <c r="AD13" s="44" t="s">
        <v>28</v>
      </c>
      <c r="AE13" s="34"/>
      <c r="AF13" s="41">
        <v>1</v>
      </c>
      <c r="AG13" s="41" t="s">
        <v>33</v>
      </c>
      <c r="AH13" s="41">
        <v>2</v>
      </c>
      <c r="AI13" s="41" t="s">
        <v>33</v>
      </c>
      <c r="AJ13" s="41">
        <v>5</v>
      </c>
      <c r="AK13" s="41" t="s">
        <v>33</v>
      </c>
      <c r="AL13" s="41">
        <v>2</v>
      </c>
      <c r="AM13" s="41" t="s">
        <v>33</v>
      </c>
      <c r="AN13" s="6"/>
    </row>
    <row r="14" spans="2:40" ht="69.75" customHeight="1" x14ac:dyDescent="0.35">
      <c r="B14" s="5"/>
      <c r="C14" s="36" t="s">
        <v>34</v>
      </c>
      <c r="D14" s="37" t="s">
        <v>35</v>
      </c>
      <c r="E14" s="38" t="s">
        <v>36</v>
      </c>
      <c r="F14" s="39">
        <f>AF14/AG14</f>
        <v>0.02</v>
      </c>
      <c r="G14" s="40">
        <v>10</v>
      </c>
      <c r="H14" s="41" t="s">
        <v>37</v>
      </c>
      <c r="I14" s="41">
        <v>12</v>
      </c>
      <c r="J14" s="42" t="s">
        <v>37</v>
      </c>
      <c r="K14" s="39">
        <f>AH14/AI14</f>
        <v>0.04</v>
      </c>
      <c r="L14" s="40">
        <v>10</v>
      </c>
      <c r="M14" s="41" t="s">
        <v>28</v>
      </c>
      <c r="N14" s="41">
        <v>12</v>
      </c>
      <c r="O14" s="42" t="s">
        <v>28</v>
      </c>
      <c r="P14" s="39">
        <f>AJ14/AK14</f>
        <v>0.1</v>
      </c>
      <c r="Q14" s="40">
        <v>10</v>
      </c>
      <c r="R14" s="41" t="s">
        <v>28</v>
      </c>
      <c r="S14" s="41">
        <v>12</v>
      </c>
      <c r="T14" s="42" t="s">
        <v>28</v>
      </c>
      <c r="U14" s="39">
        <f>AL14/AM14</f>
        <v>0.2</v>
      </c>
      <c r="V14" s="40">
        <v>10</v>
      </c>
      <c r="W14" s="41" t="s">
        <v>28</v>
      </c>
      <c r="X14" s="41">
        <v>12</v>
      </c>
      <c r="Y14" s="42" t="s">
        <v>28</v>
      </c>
      <c r="Z14" s="43">
        <f>(AF14+AH14+AJ14+AL14)/AG14</f>
        <v>0.36</v>
      </c>
      <c r="AA14" s="40">
        <v>10</v>
      </c>
      <c r="AB14" s="41" t="s">
        <v>28</v>
      </c>
      <c r="AC14" s="41">
        <v>12</v>
      </c>
      <c r="AD14" s="44" t="s">
        <v>28</v>
      </c>
      <c r="AE14" s="34"/>
      <c r="AF14" s="41">
        <v>1</v>
      </c>
      <c r="AG14" s="41">
        <v>50</v>
      </c>
      <c r="AH14" s="41">
        <v>2</v>
      </c>
      <c r="AI14" s="41">
        <v>50</v>
      </c>
      <c r="AJ14" s="41">
        <v>5</v>
      </c>
      <c r="AK14" s="41">
        <v>50</v>
      </c>
      <c r="AL14" s="41">
        <v>10</v>
      </c>
      <c r="AM14" s="41">
        <v>50</v>
      </c>
      <c r="AN14" s="6"/>
    </row>
    <row r="15" spans="2:40" ht="155.25" customHeight="1" x14ac:dyDescent="0.35">
      <c r="B15" s="5"/>
      <c r="C15" s="36" t="s">
        <v>38</v>
      </c>
      <c r="D15" s="37" t="s">
        <v>39</v>
      </c>
      <c r="E15" s="38" t="s">
        <v>40</v>
      </c>
      <c r="F15" s="39">
        <f>AF15</f>
        <v>0</v>
      </c>
      <c r="G15" s="40">
        <v>0</v>
      </c>
      <c r="H15" s="41" t="s">
        <v>28</v>
      </c>
      <c r="I15" s="41">
        <v>1</v>
      </c>
      <c r="J15" s="42" t="s">
        <v>28</v>
      </c>
      <c r="K15" s="39">
        <f>AH15</f>
        <v>1</v>
      </c>
      <c r="L15" s="40">
        <v>0</v>
      </c>
      <c r="M15" s="41" t="s">
        <v>28</v>
      </c>
      <c r="N15" s="41">
        <v>1</v>
      </c>
      <c r="O15" s="42" t="s">
        <v>28</v>
      </c>
      <c r="P15" s="39">
        <f>AJ15</f>
        <v>0</v>
      </c>
      <c r="Q15" s="40">
        <v>0</v>
      </c>
      <c r="R15" s="41" t="s">
        <v>28</v>
      </c>
      <c r="S15" s="41">
        <v>1</v>
      </c>
      <c r="T15" s="42" t="s">
        <v>28</v>
      </c>
      <c r="U15" s="39">
        <f>AL15</f>
        <v>0</v>
      </c>
      <c r="V15" s="40">
        <v>0</v>
      </c>
      <c r="W15" s="41" t="s">
        <v>28</v>
      </c>
      <c r="X15" s="41">
        <v>1</v>
      </c>
      <c r="Y15" s="42" t="s">
        <v>41</v>
      </c>
      <c r="Z15" s="43">
        <f>AF15+AH15+AJ15+AL15</f>
        <v>1</v>
      </c>
      <c r="AA15" s="40">
        <v>0</v>
      </c>
      <c r="AB15" s="41" t="s">
        <v>28</v>
      </c>
      <c r="AC15" s="41">
        <v>1</v>
      </c>
      <c r="AD15" s="44" t="s">
        <v>28</v>
      </c>
      <c r="AE15" s="34"/>
      <c r="AF15" s="41">
        <v>0</v>
      </c>
      <c r="AG15" s="41" t="s">
        <v>33</v>
      </c>
      <c r="AH15" s="41">
        <v>1</v>
      </c>
      <c r="AI15" s="41" t="s">
        <v>33</v>
      </c>
      <c r="AJ15" s="41">
        <v>0</v>
      </c>
      <c r="AK15" s="41" t="s">
        <v>33</v>
      </c>
      <c r="AL15" s="41">
        <v>0</v>
      </c>
      <c r="AM15" s="41" t="s">
        <v>33</v>
      </c>
      <c r="AN15" s="6"/>
    </row>
    <row r="16" spans="2:40" ht="155.25" customHeight="1" x14ac:dyDescent="0.35">
      <c r="B16" s="5"/>
      <c r="C16" s="36" t="s">
        <v>42</v>
      </c>
      <c r="D16" s="37" t="s">
        <v>43</v>
      </c>
      <c r="E16" s="38" t="s">
        <v>44</v>
      </c>
      <c r="F16" s="39">
        <v>0</v>
      </c>
      <c r="G16" s="40" t="s">
        <v>45</v>
      </c>
      <c r="H16" s="41" t="s">
        <v>28</v>
      </c>
      <c r="I16" s="40" t="s">
        <v>46</v>
      </c>
      <c r="J16" s="42" t="s">
        <v>28</v>
      </c>
      <c r="K16" s="39">
        <v>0</v>
      </c>
      <c r="L16" s="40" t="s">
        <v>45</v>
      </c>
      <c r="M16" s="41" t="s">
        <v>28</v>
      </c>
      <c r="N16" s="40" t="s">
        <v>46</v>
      </c>
      <c r="O16" s="42" t="s">
        <v>28</v>
      </c>
      <c r="P16" s="39">
        <v>0</v>
      </c>
      <c r="Q16" s="40" t="s">
        <v>45</v>
      </c>
      <c r="R16" s="41" t="s">
        <v>28</v>
      </c>
      <c r="S16" s="40" t="s">
        <v>46</v>
      </c>
      <c r="T16" s="42" t="s">
        <v>28</v>
      </c>
      <c r="U16" s="39">
        <v>0</v>
      </c>
      <c r="V16" s="40" t="s">
        <v>45</v>
      </c>
      <c r="W16" s="41" t="s">
        <v>28</v>
      </c>
      <c r="X16" s="40" t="s">
        <v>46</v>
      </c>
      <c r="Y16" s="42" t="s">
        <v>41</v>
      </c>
      <c r="Z16" s="43">
        <v>0</v>
      </c>
      <c r="AA16" s="40" t="s">
        <v>45</v>
      </c>
      <c r="AB16" s="41" t="s">
        <v>28</v>
      </c>
      <c r="AC16" s="40" t="s">
        <v>46</v>
      </c>
      <c r="AD16" s="44" t="s">
        <v>28</v>
      </c>
      <c r="AE16" s="34"/>
      <c r="AF16" s="34"/>
      <c r="AG16" s="34"/>
      <c r="AH16" s="34"/>
      <c r="AI16" s="34"/>
      <c r="AJ16" s="34"/>
      <c r="AK16" s="34"/>
      <c r="AL16" s="34"/>
      <c r="AM16" s="34"/>
      <c r="AN16" s="6"/>
    </row>
    <row r="17" spans="2:40" ht="155.25" customHeight="1" x14ac:dyDescent="0.35">
      <c r="B17" s="5"/>
      <c r="C17" s="36" t="s">
        <v>47</v>
      </c>
      <c r="D17" s="37" t="s">
        <v>48</v>
      </c>
      <c r="E17" s="38" t="s">
        <v>49</v>
      </c>
      <c r="F17" s="45">
        <f>AF17/AG17</f>
        <v>0.02</v>
      </c>
      <c r="G17" s="46">
        <v>0.1</v>
      </c>
      <c r="H17" s="41" t="s">
        <v>28</v>
      </c>
      <c r="I17" s="46">
        <v>0.2</v>
      </c>
      <c r="J17" s="42" t="s">
        <v>28</v>
      </c>
      <c r="K17" s="45">
        <f>AH17/AI17</f>
        <v>0.05</v>
      </c>
      <c r="L17" s="46">
        <v>0.1</v>
      </c>
      <c r="M17" s="41" t="s">
        <v>28</v>
      </c>
      <c r="N17" s="46">
        <v>0.2</v>
      </c>
      <c r="O17" s="42" t="s">
        <v>28</v>
      </c>
      <c r="P17" s="45">
        <f>AJ17/AK17</f>
        <v>8.3333333333333329E-2</v>
      </c>
      <c r="Q17" s="46">
        <v>0.1</v>
      </c>
      <c r="R17" s="41" t="s">
        <v>28</v>
      </c>
      <c r="S17" s="46">
        <v>0.2</v>
      </c>
      <c r="T17" s="42" t="s">
        <v>28</v>
      </c>
      <c r="U17" s="45">
        <f>AL17/AM17</f>
        <v>6.6666666666666666E-2</v>
      </c>
      <c r="V17" s="46">
        <v>0.1</v>
      </c>
      <c r="W17" s="41" t="s">
        <v>28</v>
      </c>
      <c r="X17" s="46">
        <v>0.2</v>
      </c>
      <c r="Y17" s="42" t="s">
        <v>28</v>
      </c>
      <c r="Z17" s="45">
        <f>(AF17+AH17+AJ17+AL17)/(AG17+AI17+AK17+AM17)</f>
        <v>5.5555555555555552E-2</v>
      </c>
      <c r="AA17" s="46">
        <v>0.1</v>
      </c>
      <c r="AB17" s="41" t="s">
        <v>28</v>
      </c>
      <c r="AC17" s="46">
        <v>0.2</v>
      </c>
      <c r="AD17" s="42" t="s">
        <v>28</v>
      </c>
      <c r="AE17" s="34"/>
      <c r="AF17" s="41">
        <v>1</v>
      </c>
      <c r="AG17" s="41">
        <v>50</v>
      </c>
      <c r="AH17" s="41">
        <v>2</v>
      </c>
      <c r="AI17" s="41">
        <v>40</v>
      </c>
      <c r="AJ17" s="41">
        <v>5</v>
      </c>
      <c r="AK17" s="41">
        <v>60</v>
      </c>
      <c r="AL17" s="41">
        <v>2</v>
      </c>
      <c r="AM17" s="41">
        <v>30</v>
      </c>
      <c r="AN17" s="6"/>
    </row>
    <row r="18" spans="2:40" ht="215.5" customHeight="1" x14ac:dyDescent="0.35">
      <c r="B18" s="5"/>
      <c r="C18" s="36" t="s">
        <v>50</v>
      </c>
      <c r="D18" s="37" t="s">
        <v>51</v>
      </c>
      <c r="E18" s="38" t="s">
        <v>52</v>
      </c>
      <c r="F18" s="39">
        <f>AF18/AG18</f>
        <v>0.02</v>
      </c>
      <c r="G18" s="40">
        <v>0</v>
      </c>
      <c r="H18" s="41" t="s">
        <v>28</v>
      </c>
      <c r="I18" s="40">
        <v>1</v>
      </c>
      <c r="J18" s="42" t="s">
        <v>28</v>
      </c>
      <c r="K18" s="39">
        <f>AH18/AI18</f>
        <v>0.05</v>
      </c>
      <c r="L18" s="40">
        <v>0</v>
      </c>
      <c r="M18" s="41" t="s">
        <v>28</v>
      </c>
      <c r="N18" s="40">
        <v>1</v>
      </c>
      <c r="O18" s="42" t="s">
        <v>28</v>
      </c>
      <c r="P18" s="39">
        <f>AJ18/AK18</f>
        <v>0.05</v>
      </c>
      <c r="Q18" s="40">
        <v>0</v>
      </c>
      <c r="R18" s="41" t="s">
        <v>28</v>
      </c>
      <c r="S18" s="40">
        <v>1</v>
      </c>
      <c r="T18" s="42" t="s">
        <v>28</v>
      </c>
      <c r="U18" s="39">
        <f>AL18/AM18</f>
        <v>0.1</v>
      </c>
      <c r="V18" s="40">
        <v>0</v>
      </c>
      <c r="W18" s="41" t="s">
        <v>28</v>
      </c>
      <c r="X18" s="40">
        <v>1</v>
      </c>
      <c r="Y18" s="42" t="s">
        <v>28</v>
      </c>
      <c r="Z18" s="39">
        <f>(AF18+AH18+AJ18+AL18)/(AG18+AI18+AK18+AM18)</f>
        <v>0.05</v>
      </c>
      <c r="AA18" s="40">
        <v>0</v>
      </c>
      <c r="AB18" s="41" t="s">
        <v>28</v>
      </c>
      <c r="AC18" s="40">
        <v>1</v>
      </c>
      <c r="AD18" s="42" t="s">
        <v>28</v>
      </c>
      <c r="AE18" s="34"/>
      <c r="AF18" s="41">
        <v>1</v>
      </c>
      <c r="AG18" s="41">
        <v>50</v>
      </c>
      <c r="AH18" s="41">
        <v>2</v>
      </c>
      <c r="AI18" s="41">
        <v>40</v>
      </c>
      <c r="AJ18" s="41">
        <v>3</v>
      </c>
      <c r="AK18" s="41">
        <v>60</v>
      </c>
      <c r="AL18" s="41">
        <v>3</v>
      </c>
      <c r="AM18" s="41">
        <v>30</v>
      </c>
      <c r="AN18" s="6"/>
    </row>
    <row r="19" spans="2:40" ht="133" customHeight="1" x14ac:dyDescent="0.35">
      <c r="B19" s="5"/>
      <c r="C19" s="36" t="s">
        <v>53</v>
      </c>
      <c r="D19" s="37" t="s">
        <v>54</v>
      </c>
      <c r="E19" s="38" t="s">
        <v>55</v>
      </c>
      <c r="F19" s="39">
        <f>AF19/AG19</f>
        <v>0.02</v>
      </c>
      <c r="G19" s="40">
        <v>0</v>
      </c>
      <c r="H19" s="41" t="s">
        <v>28</v>
      </c>
      <c r="I19" s="40">
        <v>1</v>
      </c>
      <c r="J19" s="42" t="s">
        <v>28</v>
      </c>
      <c r="K19" s="39">
        <f>AH19/AI19</f>
        <v>0.05</v>
      </c>
      <c r="L19" s="40">
        <v>0</v>
      </c>
      <c r="M19" s="41" t="s">
        <v>28</v>
      </c>
      <c r="N19" s="40">
        <v>1</v>
      </c>
      <c r="O19" s="42" t="s">
        <v>28</v>
      </c>
      <c r="P19" s="39">
        <f>AJ19/AK19</f>
        <v>0.05</v>
      </c>
      <c r="Q19" s="40">
        <v>0</v>
      </c>
      <c r="R19" s="41" t="s">
        <v>28</v>
      </c>
      <c r="S19" s="40">
        <v>1</v>
      </c>
      <c r="T19" s="42" t="s">
        <v>28</v>
      </c>
      <c r="U19" s="39">
        <f>AL19/AM19</f>
        <v>0.1</v>
      </c>
      <c r="V19" s="40">
        <v>0</v>
      </c>
      <c r="W19" s="41" t="s">
        <v>28</v>
      </c>
      <c r="X19" s="40">
        <v>1</v>
      </c>
      <c r="Y19" s="42" t="s">
        <v>28</v>
      </c>
      <c r="Z19" s="39">
        <f>(AF19+AH19+AJ19+AL19)/(AG19+AI19+AK19+AM19)</f>
        <v>0.05</v>
      </c>
      <c r="AA19" s="40">
        <v>0</v>
      </c>
      <c r="AB19" s="41" t="s">
        <v>28</v>
      </c>
      <c r="AC19" s="40">
        <v>1</v>
      </c>
      <c r="AD19" s="42" t="s">
        <v>28</v>
      </c>
      <c r="AE19" s="34"/>
      <c r="AF19" s="41">
        <v>1</v>
      </c>
      <c r="AG19" s="41">
        <v>50</v>
      </c>
      <c r="AH19" s="41">
        <v>2</v>
      </c>
      <c r="AI19" s="41">
        <v>40</v>
      </c>
      <c r="AJ19" s="41">
        <v>3</v>
      </c>
      <c r="AK19" s="41">
        <v>60</v>
      </c>
      <c r="AL19" s="41">
        <v>3</v>
      </c>
      <c r="AM19" s="41">
        <v>30</v>
      </c>
      <c r="AN19" s="6"/>
    </row>
    <row r="20" spans="2:40" ht="253.5" customHeight="1" x14ac:dyDescent="0.35">
      <c r="B20" s="5"/>
      <c r="C20" s="36" t="s">
        <v>56</v>
      </c>
      <c r="D20" s="37" t="s">
        <v>57</v>
      </c>
      <c r="E20" s="38" t="s">
        <v>58</v>
      </c>
      <c r="F20" s="39">
        <f t="shared" ref="F20:F28" si="0">AF20/AG20</f>
        <v>0.02</v>
      </c>
      <c r="G20" s="40">
        <v>0</v>
      </c>
      <c r="H20" s="41" t="s">
        <v>28</v>
      </c>
      <c r="I20" s="40">
        <v>1</v>
      </c>
      <c r="J20" s="42" t="s">
        <v>28</v>
      </c>
      <c r="K20" s="39">
        <f t="shared" ref="K20:K28" si="1">AH20/AI20</f>
        <v>0.05</v>
      </c>
      <c r="L20" s="40">
        <v>0</v>
      </c>
      <c r="M20" s="41" t="s">
        <v>28</v>
      </c>
      <c r="N20" s="40">
        <v>1</v>
      </c>
      <c r="O20" s="42" t="s">
        <v>28</v>
      </c>
      <c r="P20" s="39">
        <f t="shared" ref="P20:P28" si="2">AJ20/AK20</f>
        <v>0.05</v>
      </c>
      <c r="Q20" s="40">
        <v>0</v>
      </c>
      <c r="R20" s="41" t="s">
        <v>28</v>
      </c>
      <c r="S20" s="40">
        <v>1</v>
      </c>
      <c r="T20" s="42" t="s">
        <v>28</v>
      </c>
      <c r="U20" s="39">
        <f t="shared" ref="U20:U28" si="3">AL20/AM20</f>
        <v>0.1</v>
      </c>
      <c r="V20" s="40">
        <v>0</v>
      </c>
      <c r="W20" s="41" t="s">
        <v>28</v>
      </c>
      <c r="X20" s="40">
        <v>1</v>
      </c>
      <c r="Y20" s="42" t="s">
        <v>28</v>
      </c>
      <c r="Z20" s="39">
        <f t="shared" ref="Z20:Z28" si="4">(AF20+AH20+AJ20+AL20)/(AG20+AI20+AK20+AM20)</f>
        <v>0.05</v>
      </c>
      <c r="AA20" s="40">
        <v>0</v>
      </c>
      <c r="AB20" s="41" t="s">
        <v>28</v>
      </c>
      <c r="AC20" s="40">
        <v>1</v>
      </c>
      <c r="AD20" s="42" t="s">
        <v>28</v>
      </c>
      <c r="AE20" s="34"/>
      <c r="AF20" s="41">
        <v>1</v>
      </c>
      <c r="AG20" s="41">
        <v>50</v>
      </c>
      <c r="AH20" s="41">
        <v>2</v>
      </c>
      <c r="AI20" s="41">
        <v>40</v>
      </c>
      <c r="AJ20" s="41">
        <v>3</v>
      </c>
      <c r="AK20" s="41">
        <v>60</v>
      </c>
      <c r="AL20" s="41">
        <v>3</v>
      </c>
      <c r="AM20" s="41">
        <v>30</v>
      </c>
      <c r="AN20" s="6"/>
    </row>
    <row r="21" spans="2:40" ht="196.5" customHeight="1" x14ac:dyDescent="0.35">
      <c r="B21" s="5"/>
      <c r="C21" s="36" t="s">
        <v>59</v>
      </c>
      <c r="D21" s="37" t="s">
        <v>60</v>
      </c>
      <c r="E21" s="38" t="s">
        <v>61</v>
      </c>
      <c r="F21" s="39">
        <f t="shared" si="0"/>
        <v>0.02</v>
      </c>
      <c r="G21" s="40">
        <v>0</v>
      </c>
      <c r="H21" s="41" t="s">
        <v>28</v>
      </c>
      <c r="I21" s="40">
        <v>1</v>
      </c>
      <c r="J21" s="42" t="s">
        <v>28</v>
      </c>
      <c r="K21" s="39">
        <f t="shared" si="1"/>
        <v>0.05</v>
      </c>
      <c r="L21" s="40">
        <v>0</v>
      </c>
      <c r="M21" s="41" t="s">
        <v>28</v>
      </c>
      <c r="N21" s="40">
        <v>1</v>
      </c>
      <c r="O21" s="42" t="s">
        <v>28</v>
      </c>
      <c r="P21" s="39">
        <f t="shared" si="2"/>
        <v>0.05</v>
      </c>
      <c r="Q21" s="40">
        <v>0</v>
      </c>
      <c r="R21" s="41" t="s">
        <v>28</v>
      </c>
      <c r="S21" s="40">
        <v>1</v>
      </c>
      <c r="T21" s="42" t="s">
        <v>28</v>
      </c>
      <c r="U21" s="39">
        <f t="shared" si="3"/>
        <v>0.1</v>
      </c>
      <c r="V21" s="40">
        <v>0</v>
      </c>
      <c r="W21" s="41" t="s">
        <v>28</v>
      </c>
      <c r="X21" s="40">
        <v>1</v>
      </c>
      <c r="Y21" s="42" t="s">
        <v>28</v>
      </c>
      <c r="Z21" s="39">
        <f t="shared" si="4"/>
        <v>0.05</v>
      </c>
      <c r="AA21" s="40">
        <v>0</v>
      </c>
      <c r="AB21" s="41" t="s">
        <v>28</v>
      </c>
      <c r="AC21" s="40">
        <v>1</v>
      </c>
      <c r="AD21" s="42" t="s">
        <v>28</v>
      </c>
      <c r="AE21" s="34"/>
      <c r="AF21" s="41">
        <v>1</v>
      </c>
      <c r="AG21" s="41">
        <v>50</v>
      </c>
      <c r="AH21" s="41">
        <v>2</v>
      </c>
      <c r="AI21" s="41">
        <v>40</v>
      </c>
      <c r="AJ21" s="41">
        <v>3</v>
      </c>
      <c r="AK21" s="41">
        <v>60</v>
      </c>
      <c r="AL21" s="41">
        <v>3</v>
      </c>
      <c r="AM21" s="41">
        <v>30</v>
      </c>
      <c r="AN21" s="6"/>
    </row>
    <row r="22" spans="2:40" ht="131" customHeight="1" x14ac:dyDescent="0.35">
      <c r="B22" s="5"/>
      <c r="C22" s="36" t="s">
        <v>62</v>
      </c>
      <c r="D22" s="37" t="s">
        <v>63</v>
      </c>
      <c r="E22" s="38" t="s">
        <v>64</v>
      </c>
      <c r="F22" s="39">
        <f t="shared" si="0"/>
        <v>0.02</v>
      </c>
      <c r="G22" s="40">
        <v>0</v>
      </c>
      <c r="H22" s="41" t="s">
        <v>28</v>
      </c>
      <c r="I22" s="40">
        <v>1</v>
      </c>
      <c r="J22" s="42" t="s">
        <v>28</v>
      </c>
      <c r="K22" s="39">
        <f t="shared" si="1"/>
        <v>0.05</v>
      </c>
      <c r="L22" s="40">
        <v>0</v>
      </c>
      <c r="M22" s="41" t="s">
        <v>28</v>
      </c>
      <c r="N22" s="40">
        <v>1</v>
      </c>
      <c r="O22" s="42" t="s">
        <v>28</v>
      </c>
      <c r="P22" s="39">
        <f t="shared" si="2"/>
        <v>0.05</v>
      </c>
      <c r="Q22" s="40">
        <v>0</v>
      </c>
      <c r="R22" s="41" t="s">
        <v>28</v>
      </c>
      <c r="S22" s="40">
        <v>1</v>
      </c>
      <c r="T22" s="42" t="s">
        <v>28</v>
      </c>
      <c r="U22" s="39">
        <f t="shared" si="3"/>
        <v>0.1</v>
      </c>
      <c r="V22" s="40">
        <v>0</v>
      </c>
      <c r="W22" s="41" t="s">
        <v>28</v>
      </c>
      <c r="X22" s="40">
        <v>1</v>
      </c>
      <c r="Y22" s="42" t="s">
        <v>28</v>
      </c>
      <c r="Z22" s="39">
        <f t="shared" si="4"/>
        <v>0.05</v>
      </c>
      <c r="AA22" s="40">
        <v>0</v>
      </c>
      <c r="AB22" s="41" t="s">
        <v>28</v>
      </c>
      <c r="AC22" s="40">
        <v>1</v>
      </c>
      <c r="AD22" s="42" t="s">
        <v>28</v>
      </c>
      <c r="AE22" s="34"/>
      <c r="AF22" s="41">
        <v>1</v>
      </c>
      <c r="AG22" s="41">
        <v>50</v>
      </c>
      <c r="AH22" s="41">
        <v>2</v>
      </c>
      <c r="AI22" s="41">
        <v>40</v>
      </c>
      <c r="AJ22" s="41">
        <v>3</v>
      </c>
      <c r="AK22" s="41">
        <v>60</v>
      </c>
      <c r="AL22" s="41">
        <v>3</v>
      </c>
      <c r="AM22" s="41">
        <v>30</v>
      </c>
      <c r="AN22" s="6"/>
    </row>
    <row r="23" spans="2:40" ht="155.25" customHeight="1" x14ac:dyDescent="0.35">
      <c r="B23" s="5"/>
      <c r="C23" s="36" t="s">
        <v>65</v>
      </c>
      <c r="D23" s="37" t="s">
        <v>66</v>
      </c>
      <c r="E23" s="38" t="s">
        <v>67</v>
      </c>
      <c r="F23" s="39">
        <f t="shared" si="0"/>
        <v>0.02</v>
      </c>
      <c r="G23" s="40">
        <v>0</v>
      </c>
      <c r="H23" s="41" t="s">
        <v>28</v>
      </c>
      <c r="I23" s="40">
        <v>0</v>
      </c>
      <c r="J23" s="42" t="s">
        <v>28</v>
      </c>
      <c r="K23" s="39">
        <f t="shared" si="1"/>
        <v>0.05</v>
      </c>
      <c r="L23" s="40">
        <v>0</v>
      </c>
      <c r="M23" s="41" t="s">
        <v>28</v>
      </c>
      <c r="N23" s="40">
        <v>0</v>
      </c>
      <c r="O23" s="42" t="s">
        <v>28</v>
      </c>
      <c r="P23" s="39">
        <f t="shared" si="2"/>
        <v>0.05</v>
      </c>
      <c r="Q23" s="40">
        <v>0</v>
      </c>
      <c r="R23" s="41" t="s">
        <v>28</v>
      </c>
      <c r="S23" s="40">
        <v>0</v>
      </c>
      <c r="T23" s="42" t="s">
        <v>28</v>
      </c>
      <c r="U23" s="39">
        <f t="shared" si="3"/>
        <v>0.1</v>
      </c>
      <c r="V23" s="40">
        <v>0</v>
      </c>
      <c r="W23" s="41" t="s">
        <v>28</v>
      </c>
      <c r="X23" s="40">
        <v>0</v>
      </c>
      <c r="Y23" s="42" t="s">
        <v>28</v>
      </c>
      <c r="Z23" s="39">
        <f t="shared" si="4"/>
        <v>0.05</v>
      </c>
      <c r="AA23" s="40">
        <v>0</v>
      </c>
      <c r="AB23" s="41" t="s">
        <v>28</v>
      </c>
      <c r="AC23" s="40">
        <v>0</v>
      </c>
      <c r="AD23" s="42" t="s">
        <v>28</v>
      </c>
      <c r="AE23" s="34"/>
      <c r="AF23" s="41">
        <v>1</v>
      </c>
      <c r="AG23" s="41">
        <v>50</v>
      </c>
      <c r="AH23" s="41">
        <v>2</v>
      </c>
      <c r="AI23" s="41">
        <v>40</v>
      </c>
      <c r="AJ23" s="41">
        <v>3</v>
      </c>
      <c r="AK23" s="41">
        <v>60</v>
      </c>
      <c r="AL23" s="41">
        <v>3</v>
      </c>
      <c r="AM23" s="41">
        <v>30</v>
      </c>
      <c r="AN23" s="6"/>
    </row>
    <row r="24" spans="2:40" ht="155.25" customHeight="1" x14ac:dyDescent="0.35">
      <c r="B24" s="5"/>
      <c r="C24" s="36" t="s">
        <v>68</v>
      </c>
      <c r="D24" s="37" t="s">
        <v>69</v>
      </c>
      <c r="E24" s="38" t="s">
        <v>70</v>
      </c>
      <c r="F24" s="39">
        <f t="shared" si="0"/>
        <v>0.02</v>
      </c>
      <c r="G24" s="40">
        <v>0</v>
      </c>
      <c r="H24" s="41" t="s">
        <v>28</v>
      </c>
      <c r="I24" s="40">
        <v>0</v>
      </c>
      <c r="J24" s="42" t="s">
        <v>28</v>
      </c>
      <c r="K24" s="39">
        <f t="shared" si="1"/>
        <v>0.05</v>
      </c>
      <c r="L24" s="40">
        <v>0</v>
      </c>
      <c r="M24" s="41" t="s">
        <v>28</v>
      </c>
      <c r="N24" s="40">
        <v>0</v>
      </c>
      <c r="O24" s="42" t="s">
        <v>28</v>
      </c>
      <c r="P24" s="39">
        <f t="shared" si="2"/>
        <v>0.05</v>
      </c>
      <c r="Q24" s="40">
        <v>0</v>
      </c>
      <c r="R24" s="41" t="s">
        <v>28</v>
      </c>
      <c r="S24" s="40">
        <v>0</v>
      </c>
      <c r="T24" s="42" t="s">
        <v>28</v>
      </c>
      <c r="U24" s="39">
        <f t="shared" si="3"/>
        <v>0.1</v>
      </c>
      <c r="V24" s="40">
        <v>0</v>
      </c>
      <c r="W24" s="41" t="s">
        <v>28</v>
      </c>
      <c r="X24" s="40">
        <v>0</v>
      </c>
      <c r="Y24" s="42" t="s">
        <v>28</v>
      </c>
      <c r="Z24" s="39">
        <f t="shared" si="4"/>
        <v>0.05</v>
      </c>
      <c r="AA24" s="40">
        <v>0</v>
      </c>
      <c r="AB24" s="41" t="s">
        <v>28</v>
      </c>
      <c r="AC24" s="40">
        <v>0</v>
      </c>
      <c r="AD24" s="42" t="s">
        <v>28</v>
      </c>
      <c r="AE24" s="34"/>
      <c r="AF24" s="41">
        <v>1</v>
      </c>
      <c r="AG24" s="41">
        <v>50</v>
      </c>
      <c r="AH24" s="41">
        <v>2</v>
      </c>
      <c r="AI24" s="41">
        <v>40</v>
      </c>
      <c r="AJ24" s="41">
        <v>3</v>
      </c>
      <c r="AK24" s="41">
        <v>60</v>
      </c>
      <c r="AL24" s="41">
        <v>3</v>
      </c>
      <c r="AM24" s="41">
        <v>30</v>
      </c>
      <c r="AN24" s="6"/>
    </row>
    <row r="25" spans="2:40" ht="135" customHeight="1" x14ac:dyDescent="0.35">
      <c r="B25" s="5"/>
      <c r="C25" s="36" t="s">
        <v>71</v>
      </c>
      <c r="D25" s="37" t="s">
        <v>72</v>
      </c>
      <c r="E25" s="38" t="s">
        <v>73</v>
      </c>
      <c r="F25" s="39">
        <f t="shared" si="0"/>
        <v>0.02</v>
      </c>
      <c r="G25" s="40">
        <v>0</v>
      </c>
      <c r="H25" s="41" t="s">
        <v>28</v>
      </c>
      <c r="I25" s="40">
        <v>0</v>
      </c>
      <c r="J25" s="42" t="s">
        <v>28</v>
      </c>
      <c r="K25" s="39">
        <f t="shared" si="1"/>
        <v>0.05</v>
      </c>
      <c r="L25" s="40">
        <v>0</v>
      </c>
      <c r="M25" s="41" t="s">
        <v>28</v>
      </c>
      <c r="N25" s="40">
        <v>0</v>
      </c>
      <c r="O25" s="42" t="s">
        <v>28</v>
      </c>
      <c r="P25" s="39">
        <f t="shared" si="2"/>
        <v>0.05</v>
      </c>
      <c r="Q25" s="40">
        <v>0</v>
      </c>
      <c r="R25" s="41" t="s">
        <v>28</v>
      </c>
      <c r="S25" s="40">
        <v>0</v>
      </c>
      <c r="T25" s="42" t="s">
        <v>28</v>
      </c>
      <c r="U25" s="39">
        <f t="shared" si="3"/>
        <v>0.1</v>
      </c>
      <c r="V25" s="40">
        <v>0</v>
      </c>
      <c r="W25" s="41" t="s">
        <v>28</v>
      </c>
      <c r="X25" s="40">
        <v>0</v>
      </c>
      <c r="Y25" s="42" t="s">
        <v>28</v>
      </c>
      <c r="Z25" s="39">
        <f t="shared" si="4"/>
        <v>0.05</v>
      </c>
      <c r="AA25" s="40">
        <v>0</v>
      </c>
      <c r="AB25" s="41" t="s">
        <v>28</v>
      </c>
      <c r="AC25" s="40">
        <v>0</v>
      </c>
      <c r="AD25" s="42" t="s">
        <v>28</v>
      </c>
      <c r="AE25" s="34"/>
      <c r="AF25" s="41">
        <v>1</v>
      </c>
      <c r="AG25" s="41">
        <v>50</v>
      </c>
      <c r="AH25" s="41">
        <v>2</v>
      </c>
      <c r="AI25" s="41">
        <v>40</v>
      </c>
      <c r="AJ25" s="41">
        <v>3</v>
      </c>
      <c r="AK25" s="41">
        <v>60</v>
      </c>
      <c r="AL25" s="41">
        <v>3</v>
      </c>
      <c r="AM25" s="41">
        <v>30</v>
      </c>
      <c r="AN25" s="6"/>
    </row>
    <row r="26" spans="2:40" ht="155.25" customHeight="1" x14ac:dyDescent="0.35">
      <c r="B26" s="5"/>
      <c r="C26" s="36" t="s">
        <v>74</v>
      </c>
      <c r="D26" s="37" t="s">
        <v>75</v>
      </c>
      <c r="E26" s="38" t="s">
        <v>76</v>
      </c>
      <c r="F26" s="39">
        <f t="shared" si="0"/>
        <v>0.02</v>
      </c>
      <c r="G26" s="40">
        <v>0</v>
      </c>
      <c r="H26" s="41" t="s">
        <v>28</v>
      </c>
      <c r="I26" s="40">
        <v>0</v>
      </c>
      <c r="J26" s="42" t="s">
        <v>28</v>
      </c>
      <c r="K26" s="39">
        <f t="shared" si="1"/>
        <v>0.05</v>
      </c>
      <c r="L26" s="40">
        <v>0</v>
      </c>
      <c r="M26" s="41" t="s">
        <v>28</v>
      </c>
      <c r="N26" s="40">
        <v>0</v>
      </c>
      <c r="O26" s="42" t="s">
        <v>28</v>
      </c>
      <c r="P26" s="39">
        <f t="shared" si="2"/>
        <v>0.05</v>
      </c>
      <c r="Q26" s="40">
        <v>0</v>
      </c>
      <c r="R26" s="41" t="s">
        <v>28</v>
      </c>
      <c r="S26" s="40">
        <v>0</v>
      </c>
      <c r="T26" s="42" t="s">
        <v>28</v>
      </c>
      <c r="U26" s="39">
        <f t="shared" si="3"/>
        <v>0.1</v>
      </c>
      <c r="V26" s="40">
        <v>0</v>
      </c>
      <c r="W26" s="41" t="s">
        <v>28</v>
      </c>
      <c r="X26" s="40">
        <v>0</v>
      </c>
      <c r="Y26" s="42" t="s">
        <v>28</v>
      </c>
      <c r="Z26" s="39">
        <f t="shared" si="4"/>
        <v>0.05</v>
      </c>
      <c r="AA26" s="40">
        <v>0</v>
      </c>
      <c r="AB26" s="41" t="s">
        <v>28</v>
      </c>
      <c r="AC26" s="40">
        <v>0</v>
      </c>
      <c r="AD26" s="42" t="s">
        <v>28</v>
      </c>
      <c r="AE26" s="34"/>
      <c r="AF26" s="41">
        <v>1</v>
      </c>
      <c r="AG26" s="41">
        <v>50</v>
      </c>
      <c r="AH26" s="41">
        <v>2</v>
      </c>
      <c r="AI26" s="41">
        <v>40</v>
      </c>
      <c r="AJ26" s="41">
        <v>3</v>
      </c>
      <c r="AK26" s="41">
        <v>60</v>
      </c>
      <c r="AL26" s="41">
        <v>3</v>
      </c>
      <c r="AM26" s="41">
        <v>30</v>
      </c>
      <c r="AN26" s="6"/>
    </row>
    <row r="27" spans="2:40" ht="204" customHeight="1" x14ac:dyDescent="0.35">
      <c r="B27" s="5"/>
      <c r="C27" s="36" t="s">
        <v>77</v>
      </c>
      <c r="D27" s="37" t="s">
        <v>78</v>
      </c>
      <c r="E27" s="38" t="s">
        <v>79</v>
      </c>
      <c r="F27" s="39">
        <f t="shared" si="0"/>
        <v>0.02</v>
      </c>
      <c r="G27" s="40">
        <v>0</v>
      </c>
      <c r="H27" s="41" t="s">
        <v>28</v>
      </c>
      <c r="I27" s="40">
        <v>0</v>
      </c>
      <c r="J27" s="42" t="s">
        <v>28</v>
      </c>
      <c r="K27" s="39">
        <f t="shared" si="1"/>
        <v>0.05</v>
      </c>
      <c r="L27" s="40">
        <v>0</v>
      </c>
      <c r="M27" s="41" t="s">
        <v>28</v>
      </c>
      <c r="N27" s="40">
        <v>0</v>
      </c>
      <c r="O27" s="42" t="s">
        <v>28</v>
      </c>
      <c r="P27" s="39">
        <f t="shared" si="2"/>
        <v>0.05</v>
      </c>
      <c r="Q27" s="40">
        <v>0</v>
      </c>
      <c r="R27" s="41" t="s">
        <v>28</v>
      </c>
      <c r="S27" s="40">
        <v>0</v>
      </c>
      <c r="T27" s="42" t="s">
        <v>28</v>
      </c>
      <c r="U27" s="39">
        <f t="shared" si="3"/>
        <v>0.1</v>
      </c>
      <c r="V27" s="40">
        <v>0</v>
      </c>
      <c r="W27" s="41" t="s">
        <v>28</v>
      </c>
      <c r="X27" s="40">
        <v>0</v>
      </c>
      <c r="Y27" s="42" t="s">
        <v>28</v>
      </c>
      <c r="Z27" s="39">
        <f t="shared" si="4"/>
        <v>0.05</v>
      </c>
      <c r="AA27" s="40">
        <v>0</v>
      </c>
      <c r="AB27" s="41" t="s">
        <v>28</v>
      </c>
      <c r="AC27" s="40">
        <v>0</v>
      </c>
      <c r="AD27" s="42" t="s">
        <v>28</v>
      </c>
      <c r="AE27" s="34"/>
      <c r="AF27" s="41">
        <v>1</v>
      </c>
      <c r="AG27" s="41">
        <v>50</v>
      </c>
      <c r="AH27" s="41">
        <v>2</v>
      </c>
      <c r="AI27" s="41">
        <v>40</v>
      </c>
      <c r="AJ27" s="41">
        <v>3</v>
      </c>
      <c r="AK27" s="41">
        <v>60</v>
      </c>
      <c r="AL27" s="41">
        <v>3</v>
      </c>
      <c r="AM27" s="41">
        <v>30</v>
      </c>
      <c r="AN27" s="6"/>
    </row>
    <row r="28" spans="2:40" ht="148.5" customHeight="1" x14ac:dyDescent="0.35">
      <c r="B28" s="5"/>
      <c r="C28" s="36" t="s">
        <v>80</v>
      </c>
      <c r="D28" s="37" t="s">
        <v>81</v>
      </c>
      <c r="E28" s="38" t="s">
        <v>82</v>
      </c>
      <c r="F28" s="39">
        <f t="shared" si="0"/>
        <v>0.02</v>
      </c>
      <c r="G28" s="40">
        <v>0</v>
      </c>
      <c r="H28" s="41" t="s">
        <v>28</v>
      </c>
      <c r="I28" s="40">
        <v>1</v>
      </c>
      <c r="J28" s="42" t="s">
        <v>28</v>
      </c>
      <c r="K28" s="39">
        <f t="shared" si="1"/>
        <v>0.05</v>
      </c>
      <c r="L28" s="40">
        <v>0</v>
      </c>
      <c r="M28" s="41" t="s">
        <v>28</v>
      </c>
      <c r="N28" s="40">
        <v>1</v>
      </c>
      <c r="O28" s="42" t="s">
        <v>28</v>
      </c>
      <c r="P28" s="39">
        <f t="shared" si="2"/>
        <v>0.05</v>
      </c>
      <c r="Q28" s="40">
        <v>0</v>
      </c>
      <c r="R28" s="41" t="s">
        <v>28</v>
      </c>
      <c r="S28" s="40">
        <v>1</v>
      </c>
      <c r="T28" s="42" t="s">
        <v>28</v>
      </c>
      <c r="U28" s="39">
        <f t="shared" si="3"/>
        <v>0.1</v>
      </c>
      <c r="V28" s="40">
        <v>0</v>
      </c>
      <c r="W28" s="41" t="s">
        <v>28</v>
      </c>
      <c r="X28" s="40">
        <v>1</v>
      </c>
      <c r="Y28" s="42" t="s">
        <v>28</v>
      </c>
      <c r="Z28" s="39">
        <f t="shared" si="4"/>
        <v>0.05</v>
      </c>
      <c r="AA28" s="40">
        <v>0</v>
      </c>
      <c r="AB28" s="41" t="s">
        <v>28</v>
      </c>
      <c r="AC28" s="40">
        <v>1</v>
      </c>
      <c r="AD28" s="42" t="s">
        <v>28</v>
      </c>
      <c r="AE28" s="34"/>
      <c r="AF28" s="41">
        <v>1</v>
      </c>
      <c r="AG28" s="41">
        <v>50</v>
      </c>
      <c r="AH28" s="41">
        <v>2</v>
      </c>
      <c r="AI28" s="41">
        <v>40</v>
      </c>
      <c r="AJ28" s="41">
        <v>3</v>
      </c>
      <c r="AK28" s="41">
        <v>60</v>
      </c>
      <c r="AL28" s="41">
        <v>3</v>
      </c>
      <c r="AM28" s="41">
        <v>30</v>
      </c>
      <c r="AN28" s="6"/>
    </row>
    <row r="29" spans="2:40" ht="155.25" customHeight="1" x14ac:dyDescent="0.35">
      <c r="B29" s="5"/>
      <c r="C29" s="36" t="s">
        <v>83</v>
      </c>
      <c r="D29" s="37" t="s">
        <v>84</v>
      </c>
      <c r="E29" s="38" t="s">
        <v>85</v>
      </c>
      <c r="F29" s="39">
        <v>0</v>
      </c>
      <c r="G29" s="40">
        <v>0</v>
      </c>
      <c r="H29" s="41" t="s">
        <v>28</v>
      </c>
      <c r="I29" s="40" t="s">
        <v>86</v>
      </c>
      <c r="J29" s="42" t="s">
        <v>28</v>
      </c>
      <c r="K29" s="39">
        <v>0</v>
      </c>
      <c r="L29" s="40">
        <v>0</v>
      </c>
      <c r="M29" s="41" t="s">
        <v>28</v>
      </c>
      <c r="N29" s="40" t="s">
        <v>86</v>
      </c>
      <c r="O29" s="42" t="s">
        <v>28</v>
      </c>
      <c r="P29" s="39">
        <v>0</v>
      </c>
      <c r="Q29" s="40">
        <v>0</v>
      </c>
      <c r="R29" s="41" t="s">
        <v>28</v>
      </c>
      <c r="S29" s="40" t="s">
        <v>86</v>
      </c>
      <c r="T29" s="42" t="s">
        <v>28</v>
      </c>
      <c r="U29" s="39">
        <v>0</v>
      </c>
      <c r="V29" s="40">
        <v>0</v>
      </c>
      <c r="W29" s="41" t="s">
        <v>28</v>
      </c>
      <c r="X29" s="40" t="s">
        <v>86</v>
      </c>
      <c r="Y29" s="42" t="s">
        <v>28</v>
      </c>
      <c r="Z29" s="39">
        <v>0</v>
      </c>
      <c r="AA29" s="40">
        <v>0</v>
      </c>
      <c r="AB29" s="41" t="s">
        <v>28</v>
      </c>
      <c r="AC29" s="40" t="s">
        <v>86</v>
      </c>
      <c r="AD29" s="42" t="s">
        <v>28</v>
      </c>
      <c r="AE29" s="34"/>
      <c r="AF29" s="34"/>
      <c r="AG29" s="34"/>
      <c r="AH29" s="34"/>
      <c r="AI29" s="34"/>
      <c r="AJ29" s="34"/>
      <c r="AK29" s="34"/>
      <c r="AL29" s="34"/>
      <c r="AM29" s="34"/>
      <c r="AN29" s="6"/>
    </row>
    <row r="30" spans="2:40" ht="155.25" customHeight="1" x14ac:dyDescent="0.35">
      <c r="B30" s="5"/>
      <c r="C30" s="36" t="s">
        <v>87</v>
      </c>
      <c r="D30" s="37" t="s">
        <v>88</v>
      </c>
      <c r="E30" s="38" t="s">
        <v>89</v>
      </c>
      <c r="F30" s="39">
        <f>AF30/AG30</f>
        <v>0.02</v>
      </c>
      <c r="G30" s="40">
        <v>0</v>
      </c>
      <c r="H30" s="41" t="s">
        <v>28</v>
      </c>
      <c r="I30" s="40">
        <v>1</v>
      </c>
      <c r="J30" s="42" t="s">
        <v>28</v>
      </c>
      <c r="K30" s="39">
        <f>AH30/AI30</f>
        <v>0.05</v>
      </c>
      <c r="L30" s="40">
        <v>0</v>
      </c>
      <c r="M30" s="41" t="s">
        <v>28</v>
      </c>
      <c r="N30" s="40">
        <v>1</v>
      </c>
      <c r="O30" s="42" t="s">
        <v>28</v>
      </c>
      <c r="P30" s="39">
        <f>AJ30/AK30</f>
        <v>0.05</v>
      </c>
      <c r="Q30" s="40">
        <v>0</v>
      </c>
      <c r="R30" s="41" t="s">
        <v>28</v>
      </c>
      <c r="S30" s="40">
        <v>1</v>
      </c>
      <c r="T30" s="42" t="s">
        <v>28</v>
      </c>
      <c r="U30" s="39">
        <f>AL30/AM30</f>
        <v>0.1</v>
      </c>
      <c r="V30" s="40">
        <v>0</v>
      </c>
      <c r="W30" s="41" t="s">
        <v>28</v>
      </c>
      <c r="X30" s="40">
        <v>1</v>
      </c>
      <c r="Y30" s="42" t="s">
        <v>28</v>
      </c>
      <c r="Z30" s="39">
        <f>(AF30+AH30+AJ30+AL30)/(AG30+AI30+AK30+AM30)</f>
        <v>0.05</v>
      </c>
      <c r="AA30" s="40">
        <v>0</v>
      </c>
      <c r="AB30" s="41" t="s">
        <v>28</v>
      </c>
      <c r="AC30" s="40">
        <v>1</v>
      </c>
      <c r="AD30" s="42" t="s">
        <v>28</v>
      </c>
      <c r="AE30" s="34"/>
      <c r="AF30" s="41">
        <v>1</v>
      </c>
      <c r="AG30" s="41">
        <v>50</v>
      </c>
      <c r="AH30" s="41">
        <v>2</v>
      </c>
      <c r="AI30" s="41">
        <v>40</v>
      </c>
      <c r="AJ30" s="41">
        <v>3</v>
      </c>
      <c r="AK30" s="41">
        <v>60</v>
      </c>
      <c r="AL30" s="41">
        <v>3</v>
      </c>
      <c r="AM30" s="41">
        <v>30</v>
      </c>
      <c r="AN30" s="6"/>
    </row>
    <row r="31" spans="2:40" ht="155.25" customHeight="1" x14ac:dyDescent="0.35">
      <c r="B31" s="5"/>
      <c r="C31" s="36" t="s">
        <v>90</v>
      </c>
      <c r="D31" s="37" t="s">
        <v>91</v>
      </c>
      <c r="E31" s="38" t="s">
        <v>92</v>
      </c>
      <c r="F31" s="39">
        <v>0</v>
      </c>
      <c r="G31" s="40" t="s">
        <v>27</v>
      </c>
      <c r="H31" s="41" t="s">
        <v>28</v>
      </c>
      <c r="I31" s="40" t="s">
        <v>93</v>
      </c>
      <c r="J31" s="42" t="s">
        <v>28</v>
      </c>
      <c r="K31" s="39">
        <v>0</v>
      </c>
      <c r="L31" s="40" t="s">
        <v>27</v>
      </c>
      <c r="M31" s="41" t="s">
        <v>28</v>
      </c>
      <c r="N31" s="40" t="s">
        <v>93</v>
      </c>
      <c r="O31" s="42" t="s">
        <v>28</v>
      </c>
      <c r="P31" s="39">
        <v>0</v>
      </c>
      <c r="Q31" s="40" t="s">
        <v>27</v>
      </c>
      <c r="R31" s="41" t="s">
        <v>28</v>
      </c>
      <c r="S31" s="40" t="s">
        <v>93</v>
      </c>
      <c r="T31" s="42" t="s">
        <v>28</v>
      </c>
      <c r="U31" s="39">
        <v>0</v>
      </c>
      <c r="V31" s="40" t="s">
        <v>27</v>
      </c>
      <c r="W31" s="41" t="s">
        <v>28</v>
      </c>
      <c r="X31" s="40" t="s">
        <v>93</v>
      </c>
      <c r="Y31" s="42" t="s">
        <v>28</v>
      </c>
      <c r="Z31" s="39">
        <v>0</v>
      </c>
      <c r="AA31" s="40" t="s">
        <v>27</v>
      </c>
      <c r="AB31" s="41" t="s">
        <v>28</v>
      </c>
      <c r="AC31" s="40" t="s">
        <v>93</v>
      </c>
      <c r="AD31" s="42" t="s">
        <v>28</v>
      </c>
      <c r="AE31" s="34"/>
      <c r="AF31" s="34"/>
      <c r="AG31" s="34"/>
      <c r="AH31" s="34"/>
      <c r="AI31" s="34"/>
      <c r="AJ31" s="34"/>
      <c r="AK31" s="34"/>
      <c r="AL31" s="34"/>
      <c r="AM31" s="34"/>
      <c r="AN31" s="6"/>
    </row>
    <row r="32" spans="2:40" ht="155.25" customHeight="1" x14ac:dyDescent="0.35">
      <c r="B32" s="5"/>
      <c r="C32" s="36" t="s">
        <v>94</v>
      </c>
      <c r="D32" s="37" t="s">
        <v>95</v>
      </c>
      <c r="E32" s="38" t="s">
        <v>96</v>
      </c>
      <c r="F32" s="39">
        <f>AF32/AG32</f>
        <v>0.02</v>
      </c>
      <c r="G32" s="40">
        <v>1</v>
      </c>
      <c r="H32" s="41" t="s">
        <v>28</v>
      </c>
      <c r="I32" s="40">
        <v>2</v>
      </c>
      <c r="J32" s="42" t="s">
        <v>28</v>
      </c>
      <c r="K32" s="39">
        <f>AH32/AI32</f>
        <v>0.05</v>
      </c>
      <c r="L32" s="40">
        <v>1</v>
      </c>
      <c r="M32" s="41" t="s">
        <v>28</v>
      </c>
      <c r="N32" s="40">
        <v>2</v>
      </c>
      <c r="O32" s="42" t="s">
        <v>28</v>
      </c>
      <c r="P32" s="39">
        <f>AJ32/AK32</f>
        <v>0.05</v>
      </c>
      <c r="Q32" s="40">
        <v>1</v>
      </c>
      <c r="R32" s="41" t="s">
        <v>28</v>
      </c>
      <c r="S32" s="40">
        <v>2</v>
      </c>
      <c r="T32" s="42" t="s">
        <v>28</v>
      </c>
      <c r="U32" s="39">
        <f>AL32/AM32</f>
        <v>0.1</v>
      </c>
      <c r="V32" s="40">
        <v>1</v>
      </c>
      <c r="W32" s="41" t="s">
        <v>28</v>
      </c>
      <c r="X32" s="40">
        <v>2</v>
      </c>
      <c r="Y32" s="42" t="s">
        <v>28</v>
      </c>
      <c r="Z32" s="39">
        <f>(AF32+AH32+AJ32+AL32)/(AG32+AI32+AK32+AM32)</f>
        <v>0.05</v>
      </c>
      <c r="AA32" s="40">
        <v>1</v>
      </c>
      <c r="AB32" s="41" t="s">
        <v>28</v>
      </c>
      <c r="AC32" s="40">
        <v>2</v>
      </c>
      <c r="AD32" s="42" t="s">
        <v>28</v>
      </c>
      <c r="AE32" s="34"/>
      <c r="AF32" s="41">
        <v>1</v>
      </c>
      <c r="AG32" s="41">
        <v>50</v>
      </c>
      <c r="AH32" s="41">
        <v>2</v>
      </c>
      <c r="AI32" s="41">
        <v>40</v>
      </c>
      <c r="AJ32" s="41">
        <v>3</v>
      </c>
      <c r="AK32" s="41">
        <v>60</v>
      </c>
      <c r="AL32" s="41">
        <v>3</v>
      </c>
      <c r="AM32" s="41">
        <v>30</v>
      </c>
      <c r="AN32" s="6"/>
    </row>
    <row r="33" spans="2:40" ht="155.25" customHeight="1" thickBot="1" x14ac:dyDescent="0.4">
      <c r="B33" s="5"/>
      <c r="C33" s="47" t="s">
        <v>97</v>
      </c>
      <c r="D33" s="48" t="s">
        <v>98</v>
      </c>
      <c r="E33" s="49" t="s">
        <v>96</v>
      </c>
      <c r="F33" s="50">
        <f>AF33/AG33</f>
        <v>0.02</v>
      </c>
      <c r="G33" s="51">
        <v>0</v>
      </c>
      <c r="H33" s="52" t="s">
        <v>28</v>
      </c>
      <c r="I33" s="51">
        <v>1</v>
      </c>
      <c r="J33" s="53" t="s">
        <v>28</v>
      </c>
      <c r="K33" s="50">
        <f>AH33/AI33</f>
        <v>0.05</v>
      </c>
      <c r="L33" s="51">
        <v>0</v>
      </c>
      <c r="M33" s="52" t="s">
        <v>28</v>
      </c>
      <c r="N33" s="51">
        <v>1</v>
      </c>
      <c r="O33" s="53" t="s">
        <v>28</v>
      </c>
      <c r="P33" s="50">
        <f>AJ33/AK33</f>
        <v>0.05</v>
      </c>
      <c r="Q33" s="51">
        <v>0</v>
      </c>
      <c r="R33" s="52" t="s">
        <v>28</v>
      </c>
      <c r="S33" s="51">
        <v>1</v>
      </c>
      <c r="T33" s="53" t="s">
        <v>28</v>
      </c>
      <c r="U33" s="50">
        <f>AL33/AM33</f>
        <v>0.1</v>
      </c>
      <c r="V33" s="51">
        <v>0</v>
      </c>
      <c r="W33" s="52" t="s">
        <v>28</v>
      </c>
      <c r="X33" s="51">
        <v>1</v>
      </c>
      <c r="Y33" s="53" t="s">
        <v>28</v>
      </c>
      <c r="Z33" s="50">
        <f>(AF33+AH33+AJ33+AL33)/(AG33+AI33+AK33+AM33)</f>
        <v>0.05</v>
      </c>
      <c r="AA33" s="51">
        <v>0</v>
      </c>
      <c r="AB33" s="52" t="s">
        <v>28</v>
      </c>
      <c r="AC33" s="51">
        <v>1</v>
      </c>
      <c r="AD33" s="53" t="s">
        <v>28</v>
      </c>
      <c r="AE33" s="34"/>
      <c r="AF33" s="41">
        <v>1</v>
      </c>
      <c r="AG33" s="41">
        <v>50</v>
      </c>
      <c r="AH33" s="41">
        <v>2</v>
      </c>
      <c r="AI33" s="41">
        <v>40</v>
      </c>
      <c r="AJ33" s="41">
        <v>3</v>
      </c>
      <c r="AK33" s="41">
        <v>60</v>
      </c>
      <c r="AL33" s="41">
        <v>3</v>
      </c>
      <c r="AM33" s="41">
        <v>30</v>
      </c>
      <c r="AN33" s="6"/>
    </row>
    <row r="34" spans="2:40" ht="15" thickBot="1" x14ac:dyDescent="0.4">
      <c r="B34" s="54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6"/>
    </row>
  </sheetData>
  <mergeCells count="14">
    <mergeCell ref="AF11:AG11"/>
    <mergeCell ref="AH11:AI11"/>
    <mergeCell ref="AJ11:AK11"/>
    <mergeCell ref="AL11:AM11"/>
    <mergeCell ref="C5:J6"/>
    <mergeCell ref="Z8:AA8"/>
    <mergeCell ref="C10:D11"/>
    <mergeCell ref="E10:E11"/>
    <mergeCell ref="F10:J10"/>
    <mergeCell ref="K10:O10"/>
    <mergeCell ref="P10:T10"/>
    <mergeCell ref="U10:Y10"/>
    <mergeCell ref="Z10:AD10"/>
    <mergeCell ref="L3:AB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53" orientation="landscape" r:id="rId1"/>
  <colBreaks count="1" manualBreakCount="1">
    <brk id="3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CUOT-S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Panebianco</dc:creator>
  <cp:lastModifiedBy>Salvatore Panebianco</cp:lastModifiedBy>
  <dcterms:created xsi:type="dcterms:W3CDTF">2026-06-29T12:32:52Z</dcterms:created>
  <dcterms:modified xsi:type="dcterms:W3CDTF">2026-06-29T13:07:46Z</dcterms:modified>
</cp:coreProperties>
</file>